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555" windowWidth="11460" windowHeight="7620"/>
  </bookViews>
  <sheets>
    <sheet name="Sheet1" sheetId="1" r:id="rId1"/>
  </sheets>
  <definedNames>
    <definedName name="_xlnm.Print_Area" localSheetId="0">Sheet1!$A$1:$O$19</definedName>
  </definedNames>
  <calcPr calcId="125725"/>
</workbook>
</file>

<file path=xl/calcChain.xml><?xml version="1.0" encoding="utf-8"?>
<calcChain xmlns="http://schemas.openxmlformats.org/spreadsheetml/2006/main">
  <c r="M13" i="1"/>
  <c r="M8"/>
  <c r="M6"/>
  <c r="M7"/>
  <c r="M12" l="1"/>
  <c r="M15"/>
  <c r="M16" s="1"/>
  <c r="M9"/>
  <c r="M14"/>
  <c r="M11" l="1"/>
  <c r="M10"/>
  <c r="O17"/>
  <c r="O18" l="1"/>
  <c r="O19" s="1"/>
</calcChain>
</file>

<file path=xl/sharedStrings.xml><?xml version="1.0" encoding="utf-8"?>
<sst xmlns="http://schemas.openxmlformats.org/spreadsheetml/2006/main" count="47" uniqueCount="40">
  <si>
    <t>Lp.</t>
  </si>
  <si>
    <t>Podstawa</t>
  </si>
  <si>
    <t>Opis i wyliczenia</t>
  </si>
  <si>
    <t>J.m.</t>
  </si>
  <si>
    <t>Ilość</t>
  </si>
  <si>
    <t>Ceja jedn.</t>
  </si>
  <si>
    <t>Wartość</t>
  </si>
  <si>
    <t>Ogółem wartość robót netto :</t>
  </si>
  <si>
    <t>Vat 23%</t>
  </si>
  <si>
    <t>Ogółem wartość robót brutto :</t>
  </si>
  <si>
    <t xml:space="preserve">m2 </t>
  </si>
  <si>
    <t>KNR 2-31
0116-04
ST-08.00</t>
  </si>
  <si>
    <t xml:space="preserve">Załącznik nr 1 
do zapytania ofertowego
</t>
  </si>
  <si>
    <t>KNR 2-01 0121-02</t>
  </si>
  <si>
    <t>Roboty pomiarowe przy powierzchniowych robotach ziemnych, koryta pod nawierzchnie placów postojowych</t>
  </si>
  <si>
    <t>ha</t>
  </si>
  <si>
    <t>KNR 2-31
0815-02</t>
  </si>
  <si>
    <t>Podbudowy z żużla wielkopiecowego na jezdniach rozścielane mechanicznie -grub.warstwy po zagęszcz. 22 cm - żużel 0-63 mm</t>
  </si>
  <si>
    <t xml:space="preserve">Podbudowy z żużla wielkopiecowego na jezdniach rozścielane mechanicznie -grub.warstwy po zagęszcz. 8 cm- żużel 0-31,5 mm </t>
  </si>
  <si>
    <t>KNR 2-31
0402-04</t>
  </si>
  <si>
    <t>Ława pod krawężniki betonowa z oporem</t>
  </si>
  <si>
    <t>m3</t>
  </si>
  <si>
    <t>Krawężniki betonowe wystające o wymiarach 12x25 cm na podsypce cementowo-piaskowej</t>
  </si>
  <si>
    <t>m</t>
  </si>
  <si>
    <t>KNR 2-31
0407-01</t>
  </si>
  <si>
    <t>KNR 2-31
0105-07</t>
  </si>
  <si>
    <t>Podsypka cementowo-piaskowa z zagęszczeniem mechanicznym - 3 cm grubość warstwy po zagęszczeniu</t>
  </si>
  <si>
    <t>Nawierzchnie z kostki brukowej betonowej grubość 8 cm na podsypce cementowo-piaskowej</t>
  </si>
  <si>
    <t>KNR 2-31
0813-01</t>
  </si>
  <si>
    <t>Rozebranie krawężników betonowych 15x25 cm na podsypce piaskowej</t>
  </si>
  <si>
    <t>KNR 2-31
0101-01
0101-02</t>
  </si>
  <si>
    <t xml:space="preserve">KNR 2-31
0511-03
</t>
  </si>
  <si>
    <t xml:space="preserve">Mechaniczne wykonanie koryta na całej szerokości jezdni i chodników w gruncie kat. I-IV głębokości 30 cm
</t>
  </si>
  <si>
    <t>KNR 2-31
0116-03   0116-04
ST-08.00</t>
  </si>
  <si>
    <t>KNR 2-31
0403-05</t>
  </si>
  <si>
    <t>Obrzeża betonowe o wymiarach 25x8 cm na podsypce piaskowej z wypełnieniem spoin zaprawą cementową</t>
  </si>
  <si>
    <t>WIP-RI.7021.156.2019</t>
  </si>
  <si>
    <t xml:space="preserve">Remont nawierzchni chodnika i miejsc postojowych przy ulicy O. Rafała w Proszowicach
</t>
  </si>
  <si>
    <t>Rozebranie chodników, wysepek przystankowych i przejść dla pieszych z płyt betonowychna podsypce piaskowej</t>
  </si>
  <si>
    <t>KOSZTORYS  OFERTOWY</t>
  </si>
</sst>
</file>

<file path=xl/styles.xml><?xml version="1.0" encoding="utf-8"?>
<styleSheet xmlns="http://schemas.openxmlformats.org/spreadsheetml/2006/main">
  <numFmts count="2">
    <numFmt numFmtId="164" formatCode="&quot; &quot;#,##0.00&quot; &quot;[$zł-415]&quot; &quot;;&quot;-&quot;#,##0.00&quot; &quot;[$zł-415]&quot; &quot;;&quot; -&quot;00&quot; &quot;[$zł-415]&quot; &quot;;&quot; &quot;@&quot; &quot;"/>
    <numFmt numFmtId="166" formatCode="#,##0.0000"/>
  </numFmts>
  <fonts count="15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u/>
      <sz val="12"/>
      <color rgb="FF000000"/>
      <name val="Calibri"/>
      <family val="2"/>
      <charset val="238"/>
    </font>
    <font>
      <b/>
      <sz val="14"/>
      <name val="Calibri"/>
      <family val="2"/>
      <charset val="238"/>
    </font>
    <font>
      <b/>
      <sz val="12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2"/>
      <color theme="0"/>
      <name val="Calibri"/>
      <family val="2"/>
      <charset val="238"/>
    </font>
    <font>
      <b/>
      <sz val="14"/>
      <color theme="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4" fontId="0" fillId="0" borderId="0" xfId="0" applyNumberForma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4" fontId="0" fillId="0" borderId="0" xfId="0" applyNumberFormat="1" applyFill="1" applyAlignment="1">
      <alignment vertical="center"/>
    </xf>
    <xf numFmtId="0" fontId="0" fillId="0" borderId="0" xfId="0"/>
    <xf numFmtId="0" fontId="2" fillId="0" borderId="0" xfId="0" applyFont="1" applyFill="1" applyAlignment="1">
      <alignment vertical="center"/>
    </xf>
    <xf numFmtId="0" fontId="0" fillId="0" borderId="0" xfId="0"/>
    <xf numFmtId="0" fontId="9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12" fillId="0" borderId="0" xfId="0" applyFont="1" applyFill="1" applyAlignment="1">
      <alignment vertical="center" wrapText="1"/>
    </xf>
    <xf numFmtId="0" fontId="12" fillId="0" borderId="0" xfId="0" applyFont="1" applyFill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4" fontId="4" fillId="0" borderId="7" xfId="0" applyNumberFormat="1" applyFont="1" applyFill="1" applyBorder="1" applyAlignment="1">
      <alignment horizontal="center" vertical="center"/>
    </xf>
    <xf numFmtId="4" fontId="4" fillId="0" borderId="7" xfId="0" applyNumberFormat="1" applyFont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wrapText="1"/>
    </xf>
    <xf numFmtId="4" fontId="0" fillId="0" borderId="7" xfId="0" applyNumberFormat="1" applyFont="1" applyFill="1" applyBorder="1" applyAlignment="1">
      <alignment horizontal="center" vertical="center" wrapText="1"/>
    </xf>
    <xf numFmtId="4" fontId="12" fillId="0" borderId="7" xfId="0" applyNumberFormat="1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164" fontId="13" fillId="0" borderId="0" xfId="1" applyFont="1" applyAlignment="1">
      <alignment horizontal="center" vertical="center"/>
    </xf>
    <xf numFmtId="164" fontId="13" fillId="0" borderId="0" xfId="1" applyFont="1" applyFill="1" applyAlignment="1">
      <alignment horizontal="center" vertical="center"/>
    </xf>
    <xf numFmtId="164" fontId="14" fillId="0" borderId="0" xfId="1" applyFont="1" applyFill="1" applyAlignment="1">
      <alignment horizontal="center" vertical="center"/>
    </xf>
    <xf numFmtId="166" fontId="0" fillId="0" borderId="7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4" fontId="12" fillId="0" borderId="4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Fill="1" applyBorder="1" applyAlignment="1">
      <alignment horizontal="center" vertical="center"/>
    </xf>
    <xf numFmtId="4" fontId="12" fillId="0" borderId="6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0" fillId="0" borderId="7" xfId="0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</cellXfs>
  <cellStyles count="2">
    <cellStyle name="Normalny" xfId="0" builtinId="0" customBuiltin="1"/>
    <cellStyle name="Walutowy" xfId="1" builtinId="4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9"/>
  <sheetViews>
    <sheetView tabSelected="1" workbookViewId="0">
      <selection activeCell="Q28" sqref="Q28"/>
    </sheetView>
  </sheetViews>
  <sheetFormatPr defaultRowHeight="15"/>
  <cols>
    <col min="1" max="1" width="4" style="2" customWidth="1"/>
    <col min="2" max="2" width="9.5703125" style="3" customWidth="1"/>
    <col min="3" max="3" width="6.7109375" style="4" customWidth="1"/>
    <col min="4" max="4" width="3.7109375" style="4" customWidth="1"/>
    <col min="5" max="5" width="6.7109375" style="4" customWidth="1"/>
    <col min="6" max="6" width="3.7109375" style="4" customWidth="1"/>
    <col min="7" max="11" width="6.7109375" style="4" customWidth="1"/>
    <col min="12" max="12" width="5.5703125" style="2" customWidth="1"/>
    <col min="13" max="13" width="9.5703125" style="5" customWidth="1"/>
    <col min="14" max="14" width="12.28515625" style="5" customWidth="1"/>
    <col min="15" max="15" width="18.140625" style="5" customWidth="1"/>
    <col min="16" max="16" width="9.140625" style="8" customWidth="1"/>
    <col min="17" max="17" width="9.140625" style="9" customWidth="1"/>
    <col min="18" max="16384" width="9.140625" style="9"/>
  </cols>
  <sheetData>
    <row r="1" spans="1:17" ht="36.75" customHeight="1">
      <c r="A1" s="32" t="s">
        <v>36</v>
      </c>
      <c r="B1" s="32"/>
      <c r="C1" s="32"/>
      <c r="D1" s="32"/>
      <c r="E1" s="16"/>
      <c r="F1" s="16"/>
      <c r="G1" s="16"/>
      <c r="H1" s="16"/>
      <c r="I1" s="16"/>
      <c r="J1" s="16"/>
      <c r="K1" s="16"/>
      <c r="L1" s="17"/>
      <c r="M1" s="33" t="s">
        <v>12</v>
      </c>
      <c r="N1" s="34"/>
      <c r="O1" s="35"/>
    </row>
    <row r="2" spans="1:17" ht="62.25" customHeight="1" thickBot="1">
      <c r="A2" s="36" t="s">
        <v>39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12"/>
      <c r="Q2" s="12"/>
    </row>
    <row r="3" spans="1:17" customFormat="1" ht="38.25" customHeight="1" thickBot="1">
      <c r="A3" s="37" t="s">
        <v>37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9"/>
      <c r="P3" s="1"/>
    </row>
    <row r="4" spans="1:17" s="11" customFormat="1" ht="17.25" customHeight="1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1"/>
    </row>
    <row r="5" spans="1:17" s="7" customFormat="1" ht="27.75" customHeight="1">
      <c r="A5" s="18" t="s">
        <v>0</v>
      </c>
      <c r="B5" s="19" t="s">
        <v>1</v>
      </c>
      <c r="C5" s="44" t="s">
        <v>2</v>
      </c>
      <c r="D5" s="44"/>
      <c r="E5" s="44"/>
      <c r="F5" s="44"/>
      <c r="G5" s="44"/>
      <c r="H5" s="44"/>
      <c r="I5" s="44"/>
      <c r="J5" s="44"/>
      <c r="K5" s="44"/>
      <c r="L5" s="18" t="s">
        <v>3</v>
      </c>
      <c r="M5" s="20" t="s">
        <v>4</v>
      </c>
      <c r="N5" s="20" t="s">
        <v>5</v>
      </c>
      <c r="O5" s="21" t="s">
        <v>6</v>
      </c>
      <c r="P5" s="6"/>
    </row>
    <row r="6" spans="1:17" customFormat="1" ht="50.1" customHeight="1">
      <c r="A6" s="22">
        <v>1</v>
      </c>
      <c r="B6" s="22" t="s">
        <v>13</v>
      </c>
      <c r="C6" s="45" t="s">
        <v>14</v>
      </c>
      <c r="D6" s="45"/>
      <c r="E6" s="45"/>
      <c r="F6" s="45"/>
      <c r="G6" s="45"/>
      <c r="H6" s="45"/>
      <c r="I6" s="45"/>
      <c r="J6" s="45"/>
      <c r="K6" s="45"/>
      <c r="L6" s="22" t="s">
        <v>15</v>
      </c>
      <c r="M6" s="31">
        <f>((9+6.2)/2*8.3)/10000</f>
        <v>6.3080000000000002E-3</v>
      </c>
      <c r="N6" s="24"/>
      <c r="O6" s="24"/>
      <c r="P6" s="1"/>
    </row>
    <row r="7" spans="1:17" s="13" customFormat="1" ht="50.1" customHeight="1">
      <c r="A7" s="22">
        <v>2</v>
      </c>
      <c r="B7" s="22" t="s">
        <v>16</v>
      </c>
      <c r="C7" s="42" t="s">
        <v>38</v>
      </c>
      <c r="D7" s="43"/>
      <c r="E7" s="43"/>
      <c r="F7" s="43"/>
      <c r="G7" s="43"/>
      <c r="H7" s="43"/>
      <c r="I7" s="43"/>
      <c r="J7" s="43"/>
      <c r="K7" s="43"/>
      <c r="L7" s="25" t="s">
        <v>10</v>
      </c>
      <c r="M7" s="23">
        <f>M6*10000</f>
        <v>63.080000000000005</v>
      </c>
      <c r="N7" s="24"/>
      <c r="O7" s="24"/>
      <c r="P7" s="1"/>
    </row>
    <row r="8" spans="1:17" s="13" customFormat="1" ht="50.1" customHeight="1">
      <c r="A8" s="22">
        <v>3</v>
      </c>
      <c r="B8" s="22" t="s">
        <v>28</v>
      </c>
      <c r="C8" s="42" t="s">
        <v>29</v>
      </c>
      <c r="D8" s="42"/>
      <c r="E8" s="42"/>
      <c r="F8" s="42"/>
      <c r="G8" s="42"/>
      <c r="H8" s="42"/>
      <c r="I8" s="42"/>
      <c r="J8" s="42"/>
      <c r="K8" s="42"/>
      <c r="L8" s="26" t="s">
        <v>23</v>
      </c>
      <c r="M8" s="23">
        <f>8.3+8.7+8.3</f>
        <v>25.3</v>
      </c>
      <c r="N8" s="24"/>
      <c r="O8" s="24"/>
      <c r="P8" s="1"/>
    </row>
    <row r="9" spans="1:17" s="13" customFormat="1" ht="45.75" customHeight="1">
      <c r="A9" s="22">
        <v>4</v>
      </c>
      <c r="B9" s="26" t="s">
        <v>30</v>
      </c>
      <c r="C9" s="42" t="s">
        <v>32</v>
      </c>
      <c r="D9" s="43"/>
      <c r="E9" s="43"/>
      <c r="F9" s="43"/>
      <c r="G9" s="43"/>
      <c r="H9" s="43"/>
      <c r="I9" s="43"/>
      <c r="J9" s="43"/>
      <c r="K9" s="43"/>
      <c r="L9" s="25" t="s">
        <v>10</v>
      </c>
      <c r="M9" s="23">
        <f>M7</f>
        <v>63.080000000000005</v>
      </c>
      <c r="N9" s="24"/>
      <c r="O9" s="24"/>
      <c r="P9" s="1"/>
    </row>
    <row r="10" spans="1:17" s="13" customFormat="1" ht="43.5" customHeight="1">
      <c r="A10" s="22">
        <v>5</v>
      </c>
      <c r="B10" s="26" t="s">
        <v>33</v>
      </c>
      <c r="C10" s="42" t="s">
        <v>17</v>
      </c>
      <c r="D10" s="42"/>
      <c r="E10" s="42"/>
      <c r="F10" s="42"/>
      <c r="G10" s="42"/>
      <c r="H10" s="42"/>
      <c r="I10" s="42"/>
      <c r="J10" s="42"/>
      <c r="K10" s="42"/>
      <c r="L10" s="25" t="s">
        <v>10</v>
      </c>
      <c r="M10" s="23">
        <f>M9</f>
        <v>63.080000000000005</v>
      </c>
      <c r="N10" s="24"/>
      <c r="O10" s="24"/>
      <c r="P10" s="1"/>
    </row>
    <row r="11" spans="1:17" s="13" customFormat="1" ht="50.1" customHeight="1">
      <c r="A11" s="22">
        <v>6</v>
      </c>
      <c r="B11" s="26" t="s">
        <v>11</v>
      </c>
      <c r="C11" s="42" t="s">
        <v>18</v>
      </c>
      <c r="D11" s="42"/>
      <c r="E11" s="42"/>
      <c r="F11" s="42"/>
      <c r="G11" s="42"/>
      <c r="H11" s="42"/>
      <c r="I11" s="42"/>
      <c r="J11" s="42"/>
      <c r="K11" s="42"/>
      <c r="L11" s="25" t="s">
        <v>10</v>
      </c>
      <c r="M11" s="23">
        <f>M9</f>
        <v>63.080000000000005</v>
      </c>
      <c r="N11" s="24"/>
      <c r="O11" s="24"/>
      <c r="P11" s="1"/>
    </row>
    <row r="12" spans="1:17" s="13" customFormat="1" ht="50.1" customHeight="1">
      <c r="A12" s="22">
        <v>7</v>
      </c>
      <c r="B12" s="27" t="s">
        <v>19</v>
      </c>
      <c r="C12" s="46" t="s">
        <v>20</v>
      </c>
      <c r="D12" s="46"/>
      <c r="E12" s="46"/>
      <c r="F12" s="46"/>
      <c r="G12" s="46"/>
      <c r="H12" s="46"/>
      <c r="I12" s="46"/>
      <c r="J12" s="46"/>
      <c r="K12" s="46"/>
      <c r="L12" s="22" t="s">
        <v>21</v>
      </c>
      <c r="M12" s="23">
        <f>M8*0.2*0.2</f>
        <v>1.0120000000000002</v>
      </c>
      <c r="N12" s="24"/>
      <c r="O12" s="24"/>
      <c r="P12" s="1"/>
    </row>
    <row r="13" spans="1:17" s="13" customFormat="1" ht="50.1" customHeight="1">
      <c r="A13" s="22">
        <v>8</v>
      </c>
      <c r="B13" s="22" t="s">
        <v>34</v>
      </c>
      <c r="C13" s="45" t="s">
        <v>22</v>
      </c>
      <c r="D13" s="45"/>
      <c r="E13" s="45"/>
      <c r="F13" s="45"/>
      <c r="G13" s="45"/>
      <c r="H13" s="45"/>
      <c r="I13" s="45"/>
      <c r="J13" s="45"/>
      <c r="K13" s="45"/>
      <c r="L13" s="22" t="s">
        <v>23</v>
      </c>
      <c r="M13" s="23">
        <f>M8</f>
        <v>25.3</v>
      </c>
      <c r="N13" s="24"/>
      <c r="O13" s="24"/>
      <c r="P13" s="1"/>
    </row>
    <row r="14" spans="1:17" s="13" customFormat="1" ht="50.1" customHeight="1">
      <c r="A14" s="22">
        <v>9</v>
      </c>
      <c r="B14" s="22" t="s">
        <v>24</v>
      </c>
      <c r="C14" s="45" t="s">
        <v>35</v>
      </c>
      <c r="D14" s="45"/>
      <c r="E14" s="45"/>
      <c r="F14" s="45"/>
      <c r="G14" s="45"/>
      <c r="H14" s="45"/>
      <c r="I14" s="45"/>
      <c r="J14" s="45"/>
      <c r="K14" s="45"/>
      <c r="L14" s="22" t="s">
        <v>23</v>
      </c>
      <c r="M14" s="23">
        <f>35+43</f>
        <v>78</v>
      </c>
      <c r="N14" s="24"/>
      <c r="O14" s="24"/>
      <c r="P14" s="1"/>
    </row>
    <row r="15" spans="1:17" s="13" customFormat="1" ht="50.1" customHeight="1">
      <c r="A15" s="22">
        <v>10</v>
      </c>
      <c r="B15" s="22" t="s">
        <v>25</v>
      </c>
      <c r="C15" s="45" t="s">
        <v>26</v>
      </c>
      <c r="D15" s="45"/>
      <c r="E15" s="45"/>
      <c r="F15" s="45"/>
      <c r="G15" s="45"/>
      <c r="H15" s="45"/>
      <c r="I15" s="45"/>
      <c r="J15" s="45"/>
      <c r="K15" s="45"/>
      <c r="L15" s="22" t="s">
        <v>10</v>
      </c>
      <c r="M15" s="23">
        <f>M7</f>
        <v>63.080000000000005</v>
      </c>
      <c r="N15" s="24"/>
      <c r="O15" s="24"/>
      <c r="P15" s="1"/>
    </row>
    <row r="16" spans="1:17" s="13" customFormat="1" ht="50.1" customHeight="1">
      <c r="A16" s="22">
        <v>11</v>
      </c>
      <c r="B16" s="22" t="s">
        <v>31</v>
      </c>
      <c r="C16" s="45" t="s">
        <v>27</v>
      </c>
      <c r="D16" s="45"/>
      <c r="E16" s="45"/>
      <c r="F16" s="45"/>
      <c r="G16" s="45"/>
      <c r="H16" s="45"/>
      <c r="I16" s="45"/>
      <c r="J16" s="45"/>
      <c r="K16" s="45"/>
      <c r="L16" s="22" t="s">
        <v>10</v>
      </c>
      <c r="M16" s="23">
        <f>M15</f>
        <v>63.080000000000005</v>
      </c>
      <c r="N16" s="24"/>
      <c r="O16" s="24"/>
      <c r="P16" s="1"/>
    </row>
    <row r="17" spans="1:20" customFormat="1" ht="15.7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 t="s">
        <v>7</v>
      </c>
      <c r="L17" s="14"/>
      <c r="M17" s="14"/>
      <c r="N17" s="14"/>
      <c r="O17" s="28">
        <f>SUM(O6:O16)</f>
        <v>0</v>
      </c>
      <c r="P17" s="8"/>
      <c r="Q17" s="9"/>
      <c r="R17" s="9"/>
      <c r="S17" s="9"/>
      <c r="T17" s="9"/>
    </row>
    <row r="18" spans="1:20" customFormat="1" ht="15.7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 t="s">
        <v>8</v>
      </c>
      <c r="L18" s="14"/>
      <c r="M18" s="14"/>
      <c r="N18" s="14"/>
      <c r="O18" s="29">
        <f>O17*23%</f>
        <v>0</v>
      </c>
      <c r="P18" s="8"/>
      <c r="Q18" s="10"/>
      <c r="R18" s="9"/>
      <c r="S18" s="9"/>
      <c r="T18" s="9"/>
    </row>
    <row r="19" spans="1:20" ht="18.7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 t="s">
        <v>9</v>
      </c>
      <c r="L19" s="15"/>
      <c r="M19" s="15"/>
      <c r="N19" s="15"/>
      <c r="O19" s="30">
        <f>O17+O18</f>
        <v>0</v>
      </c>
    </row>
  </sheetData>
  <mergeCells count="17">
    <mergeCell ref="C14:K14"/>
    <mergeCell ref="C15:K15"/>
    <mergeCell ref="C16:K16"/>
    <mergeCell ref="C8:K8"/>
    <mergeCell ref="C12:K12"/>
    <mergeCell ref="C13:K13"/>
    <mergeCell ref="C9:K9"/>
    <mergeCell ref="C7:K7"/>
    <mergeCell ref="C11:K11"/>
    <mergeCell ref="C5:K5"/>
    <mergeCell ref="C6:K6"/>
    <mergeCell ref="C10:K10"/>
    <mergeCell ref="A1:D1"/>
    <mergeCell ref="M1:O1"/>
    <mergeCell ref="A2:O2"/>
    <mergeCell ref="A3:O3"/>
    <mergeCell ref="A4:O4"/>
  </mergeCells>
  <printOptions horizontalCentered="1"/>
  <pageMargins left="0.55118110236220497" right="0.35433070866141703" top="0.59055118110236204" bottom="0.59055118110236204" header="0.511811023622047" footer="0.511811023622047"/>
  <pageSetup paperSize="9" scale="76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Sheet1</vt:lpstr>
      <vt:lpstr>Sheet1!Obszar_wydruku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Stanek</dc:creator>
  <cp:lastModifiedBy>WKLEK</cp:lastModifiedBy>
  <cp:lastPrinted>2019-08-09T08:58:23Z</cp:lastPrinted>
  <dcterms:created xsi:type="dcterms:W3CDTF">2017-07-31T06:33:28Z</dcterms:created>
  <dcterms:modified xsi:type="dcterms:W3CDTF">2019-08-09T09:19:41Z</dcterms:modified>
</cp:coreProperties>
</file>